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工事費内訳書!$A$1:$G$68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工事費内訳書!$G$68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工事費内訳書!$I$68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8"/>
  <c r="G67"/>
  <c r="G64"/>
  <c r="G62"/>
  <c r="G61"/>
  <c r="G60"/>
  <c r="G59"/>
  <c r="G57"/>
  <c r="G56"/>
  <c r="G51"/>
  <c r="G48"/>
  <c r="G47"/>
  <c r="G46"/>
  <c r="G42"/>
  <c r="G41"/>
  <c r="G39"/>
  <c r="G38"/>
  <c r="G31"/>
  <c r="G26"/>
  <c r="G25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<sst xmlns="http://schemas.openxmlformats.org/spreadsheetml/2006/main">
  <si>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</si>
  <si>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</si>
  <si>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</si>
  <si>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</si>
  <si>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</si>
  <si>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Ｒ７波林　緊急予防（補正）　海陽町船津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</si>
  <si>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</si>
  <si>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</si>
  <si>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</si>
  <si>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</si>
  <si>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</si>
  <si>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</si>
  <si>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</si>
  <si>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</si>
  <si>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</si>
  <si>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</si>
  <si>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山腹工
_x000d_</t>
  </si>
  <si>
    <t>治山土工
_x000d_</t>
  </si>
  <si>
    <t>掘削工
_x000d_</t>
  </si>
  <si>
    <t>機械掘削（土留工）
_x000d_礫質土</t>
  </si>
  <si>
    <t>m3</t>
  </si>
  <si>
    <t>機械掘削（土留工）
_x000d_軟岩(Ⅰ)B</t>
  </si>
  <si>
    <t>機械掘削（水路工）
_x000d_玉石</t>
  </si>
  <si>
    <t>機械掘削（水路工）
_x000d_礫質土</t>
  </si>
  <si>
    <t>機械掘削（水路工）
_x000d_軟岩(Ⅰ)B</t>
  </si>
  <si>
    <t>作業土工
_x000d_</t>
  </si>
  <si>
    <t>埋戻し
_x000d_礫質土</t>
  </si>
  <si>
    <t>土砂掘削面整形
_x000d_礫質土</t>
  </si>
  <si>
    <t>㎡</t>
  </si>
  <si>
    <t>岩盤掘削面整形・岩盤清掃
_x000d_</t>
  </si>
  <si>
    <t>山腹基礎工
_x000d_</t>
  </si>
  <si>
    <t>場所打土留工
_x000d_No.2～No.4</t>
  </si>
  <si>
    <t>コンクリート工（土留工）
_x000d_BB18-8-40　W/C≦60％</t>
  </si>
  <si>
    <t>型枠工（土留工）
_x000d_</t>
  </si>
  <si>
    <t>足場設置・撤去
_x000d_単管傾斜足場</t>
  </si>
  <si>
    <t>掛㎡</t>
  </si>
  <si>
    <t>硬質ポリ塩化ビニル管
_x000d_薄肉管VU　径150　長4.0m</t>
  </si>
  <si>
    <t>本</t>
  </si>
  <si>
    <t>水路工
_x000d_No.2～No.4</t>
  </si>
  <si>
    <t>コンクリート工（水路工）
_x000d_BB18-8-40　W/C≦60％</t>
  </si>
  <si>
    <t>型枠工（水路工）
_x000d_</t>
  </si>
  <si>
    <t>コンクリート工（均し基礎）
_x000d_</t>
  </si>
  <si>
    <t>基礎栗石工（水路工）
_x000d_t=30　割栗石50～150mm</t>
  </si>
  <si>
    <t>目潰し砕石（水路工）
_x000d_再生クラッシャランRC-40</t>
  </si>
  <si>
    <t>目地板
_x000d_瀝青繊維質目地板 t=10mm</t>
  </si>
  <si>
    <t>付属物設置工
_x000d_</t>
  </si>
  <si>
    <t>堤名板取付工
_x000d_</t>
  </si>
  <si>
    <t>ネームプレート（ｱﾙﾐﾆｳﾑ軽合金鋳造製）
_x000d_A型(横40cm×縦30cm×1cm)　堤名板用</t>
  </si>
  <si>
    <t>枚</t>
  </si>
  <si>
    <t>支障木処理工
_x000d_</t>
  </si>
  <si>
    <t>ケーブルクレーン資材運搬
_x000d_</t>
  </si>
  <si>
    <t>運搬工（根株、チップ）
_x000d_</t>
  </si>
  <si>
    <t>処分費
_x000d_根株</t>
  </si>
  <si>
    <t>仮設工
_x000d_</t>
  </si>
  <si>
    <t>仮水路工
_x000d_</t>
  </si>
  <si>
    <t>土のう締切工
_x000d_現地採取</t>
  </si>
  <si>
    <t>排水管敷設・撤去
_x000d_高密度ﾎﾟﾘｴﾁﾚﾝ管（波状管）</t>
  </si>
  <si>
    <t>ｍ</t>
  </si>
  <si>
    <t>運搬設備工
_x000d_</t>
  </si>
  <si>
    <t>ケーブルクレーン架設・撤去
_x000d_</t>
  </si>
  <si>
    <t>基</t>
  </si>
  <si>
    <t>ウインチベース架設・撤去
_x000d_</t>
  </si>
  <si>
    <t>アンカー架設・撤去
_x000d_機械施工</t>
  </si>
  <si>
    <t>アンカー架設・撤去
_x000d_人力施工</t>
  </si>
  <si>
    <t>間接工事費
_x000d_</t>
  </si>
  <si>
    <t>共通仮設費
_x000d_</t>
  </si>
  <si>
    <t>共通仮設費（率計上）
_x000d_</t>
  </si>
  <si>
    <t>運搬費
_x000d_</t>
  </si>
  <si>
    <t>土工機械解体・組立
_x000d_最大部品重量　3t未満</t>
  </si>
  <si>
    <t>台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</si>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</sst>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+G11+G56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+G13+G46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+G14+G25+G38+G41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+G15+G21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53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10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20</v>
      </c>
      <c r="F18" s="18">
        <v>5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23</v>
      </c>
      <c r="E19" s="17" t="s">
        <v>20</v>
      </c>
      <c r="F19" s="18">
        <v>99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20</v>
      </c>
      <c r="F20" s="18">
        <v>29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13</v>
      </c>
      <c r="F21" s="18">
        <v>1</v>
      </c>
      <c r="G21" s="19">
        <f>+G22+G23+G24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26</v>
      </c>
      <c r="E22" s="17" t="s">
        <v>20</v>
      </c>
      <c r="F22" s="18">
        <v>41.899999999999999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28</v>
      </c>
      <c r="F23" s="18">
        <v>7.2000000000000002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28</v>
      </c>
      <c r="F24" s="18">
        <v>8.1999999999999993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15" t="s">
        <v>30</v>
      </c>
      <c r="D25" s="16"/>
      <c r="E25" s="17" t="s">
        <v>13</v>
      </c>
      <c r="F25" s="18">
        <v>1</v>
      </c>
      <c r="G25" s="19">
        <f>+G26+G31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31</v>
      </c>
      <c r="E26" s="17" t="s">
        <v>13</v>
      </c>
      <c r="F26" s="18">
        <v>1</v>
      </c>
      <c r="G26" s="19">
        <f>+G27+G28+G29+G30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32</v>
      </c>
      <c r="E27" s="17" t="s">
        <v>20</v>
      </c>
      <c r="F27" s="18">
        <v>14.6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33</v>
      </c>
      <c r="E28" s="17" t="s">
        <v>28</v>
      </c>
      <c r="F28" s="18">
        <v>59.299999999999997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34</v>
      </c>
      <c r="E29" s="17" t="s">
        <v>35</v>
      </c>
      <c r="F29" s="18">
        <v>29.5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37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38</v>
      </c>
      <c r="E31" s="17" t="s">
        <v>13</v>
      </c>
      <c r="F31" s="18">
        <v>1</v>
      </c>
      <c r="G31" s="19">
        <f>+G32+G33+G34+G35+G36+G37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39</v>
      </c>
      <c r="E32" s="17" t="s">
        <v>20</v>
      </c>
      <c r="F32" s="18">
        <v>35.700000000000003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40</v>
      </c>
      <c r="E33" s="17" t="s">
        <v>28</v>
      </c>
      <c r="F33" s="18">
        <v>166.30000000000001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41</v>
      </c>
      <c r="E34" s="17" t="s">
        <v>20</v>
      </c>
      <c r="F34" s="18">
        <v>5.2999999999999998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42</v>
      </c>
      <c r="E35" s="17" t="s">
        <v>20</v>
      </c>
      <c r="F35" s="18">
        <v>31.699999999999999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43</v>
      </c>
      <c r="E36" s="17" t="s">
        <v>20</v>
      </c>
      <c r="F36" s="18">
        <v>6.2999999999999998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44</v>
      </c>
      <c r="E37" s="17" t="s">
        <v>28</v>
      </c>
      <c r="F37" s="18">
        <v>4.9000000000000004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15" t="s">
        <v>45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46</v>
      </c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47</v>
      </c>
      <c r="E40" s="17" t="s">
        <v>48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15" t="s">
        <v>49</v>
      </c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49</v>
      </c>
      <c r="E42" s="17" t="s">
        <v>13</v>
      </c>
      <c r="F42" s="18">
        <v>1</v>
      </c>
      <c r="G42" s="19">
        <f>+G43+G44+G45</f>
        <v>0</v>
      </c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50</v>
      </c>
      <c r="E43" s="17" t="s">
        <v>20</v>
      </c>
      <c r="F43" s="18">
        <v>1.5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51</v>
      </c>
      <c r="E44" s="17" t="s">
        <v>20</v>
      </c>
      <c r="F44" s="18">
        <v>1.8999999999999999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52</v>
      </c>
      <c r="E45" s="17" t="s">
        <v>20</v>
      </c>
      <c r="F45" s="18">
        <v>1.8999999999999999</v>
      </c>
      <c r="G45" s="25"/>
      <c r="H45" s="20"/>
      <c r="I45" s="21">
        <v>36</v>
      </c>
      <c r="J45" s="21">
        <v>4</v>
      </c>
    </row>
    <row r="46" ht="42" customHeight="1">
      <c r="A46" s="22"/>
      <c r="B46" s="15" t="s">
        <v>53</v>
      </c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2</v>
      </c>
    </row>
    <row r="47" ht="42" customHeight="1">
      <c r="A47" s="22"/>
      <c r="B47" s="23"/>
      <c r="C47" s="15" t="s">
        <v>53</v>
      </c>
      <c r="D47" s="16"/>
      <c r="E47" s="17" t="s">
        <v>13</v>
      </c>
      <c r="F47" s="18">
        <v>1</v>
      </c>
      <c r="G47" s="19">
        <f>+G48+G51</f>
        <v>0</v>
      </c>
      <c r="H47" s="20"/>
      <c r="I47" s="21">
        <v>38</v>
      </c>
      <c r="J47" s="21">
        <v>3</v>
      </c>
    </row>
    <row r="48" ht="42" customHeight="1">
      <c r="A48" s="22"/>
      <c r="B48" s="23"/>
      <c r="C48" s="23"/>
      <c r="D48" s="24" t="s">
        <v>54</v>
      </c>
      <c r="E48" s="17" t="s">
        <v>13</v>
      </c>
      <c r="F48" s="18">
        <v>1</v>
      </c>
      <c r="G48" s="19">
        <f>+G49+G50</f>
        <v>0</v>
      </c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55</v>
      </c>
      <c r="E49" s="17" t="s">
        <v>28</v>
      </c>
      <c r="F49" s="18">
        <v>1.7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56</v>
      </c>
      <c r="E50" s="17" t="s">
        <v>57</v>
      </c>
      <c r="F50" s="18">
        <v>60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58</v>
      </c>
      <c r="E51" s="17" t="s">
        <v>13</v>
      </c>
      <c r="F51" s="18">
        <v>1</v>
      </c>
      <c r="G51" s="19">
        <f>+G52+G53+G54+G55</f>
        <v>0</v>
      </c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59</v>
      </c>
      <c r="E52" s="17" t="s">
        <v>60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61</v>
      </c>
      <c r="E53" s="17" t="s">
        <v>60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62</v>
      </c>
      <c r="E54" s="17" t="s">
        <v>60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63</v>
      </c>
      <c r="E55" s="17" t="s">
        <v>60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14" t="s">
        <v>64</v>
      </c>
      <c r="B56" s="15"/>
      <c r="C56" s="15"/>
      <c r="D56" s="16"/>
      <c r="E56" s="17" t="s">
        <v>13</v>
      </c>
      <c r="F56" s="18">
        <v>1</v>
      </c>
      <c r="G56" s="19">
        <f>+G57+G64</f>
        <v>0</v>
      </c>
      <c r="H56" s="20"/>
      <c r="I56" s="21">
        <v>47</v>
      </c>
      <c r="J56" s="21"/>
    </row>
    <row r="57" ht="42" customHeight="1">
      <c r="A57" s="14" t="s">
        <v>65</v>
      </c>
      <c r="B57" s="15"/>
      <c r="C57" s="15"/>
      <c r="D57" s="16"/>
      <c r="E57" s="17" t="s">
        <v>13</v>
      </c>
      <c r="F57" s="18">
        <v>1</v>
      </c>
      <c r="G57" s="19">
        <f>+G58+G59</f>
        <v>0</v>
      </c>
      <c r="H57" s="20"/>
      <c r="I57" s="21">
        <v>48</v>
      </c>
      <c r="J57" s="21">
        <v>200</v>
      </c>
    </row>
    <row r="58" ht="42" customHeight="1">
      <c r="A58" s="14" t="s">
        <v>66</v>
      </c>
      <c r="B58" s="15"/>
      <c r="C58" s="15"/>
      <c r="D58" s="16"/>
      <c r="E58" s="17" t="s">
        <v>13</v>
      </c>
      <c r="F58" s="18">
        <v>1</v>
      </c>
      <c r="G58" s="25"/>
      <c r="H58" s="20"/>
      <c r="I58" s="21">
        <v>49</v>
      </c>
      <c r="J58" s="21"/>
    </row>
    <row r="59" ht="42" customHeight="1">
      <c r="A59" s="14" t="s">
        <v>67</v>
      </c>
      <c r="B59" s="15"/>
      <c r="C59" s="15"/>
      <c r="D59" s="16"/>
      <c r="E59" s="17" t="s">
        <v>13</v>
      </c>
      <c r="F59" s="18">
        <v>1</v>
      </c>
      <c r="G59" s="19">
        <f>+G60</f>
        <v>0</v>
      </c>
      <c r="H59" s="20"/>
      <c r="I59" s="21">
        <v>50</v>
      </c>
      <c r="J59" s="21">
        <v>1</v>
      </c>
    </row>
    <row r="60" ht="42" customHeight="1">
      <c r="A60" s="22"/>
      <c r="B60" s="15" t="s">
        <v>67</v>
      </c>
      <c r="C60" s="15"/>
      <c r="D60" s="16"/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>
        <v>2</v>
      </c>
    </row>
    <row r="61" ht="42" customHeight="1">
      <c r="A61" s="22"/>
      <c r="B61" s="23"/>
      <c r="C61" s="15" t="s">
        <v>67</v>
      </c>
      <c r="D61" s="16"/>
      <c r="E61" s="17" t="s">
        <v>13</v>
      </c>
      <c r="F61" s="18">
        <v>1</v>
      </c>
      <c r="G61" s="19">
        <f>+G62</f>
        <v>0</v>
      </c>
      <c r="H61" s="20"/>
      <c r="I61" s="21">
        <v>52</v>
      </c>
      <c r="J61" s="21">
        <v>3</v>
      </c>
    </row>
    <row r="62" ht="42" customHeight="1">
      <c r="A62" s="22"/>
      <c r="B62" s="23"/>
      <c r="C62" s="23"/>
      <c r="D62" s="24" t="s">
        <v>67</v>
      </c>
      <c r="E62" s="17" t="s">
        <v>13</v>
      </c>
      <c r="F62" s="18">
        <v>1</v>
      </c>
      <c r="G62" s="19">
        <f>+G63</f>
        <v>0</v>
      </c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68</v>
      </c>
      <c r="E63" s="17" t="s">
        <v>69</v>
      </c>
      <c r="F63" s="18">
        <v>2</v>
      </c>
      <c r="G63" s="25"/>
      <c r="H63" s="20"/>
      <c r="I63" s="21">
        <v>54</v>
      </c>
      <c r="J63" s="21">
        <v>4</v>
      </c>
    </row>
    <row r="64" ht="42" customHeight="1">
      <c r="A64" s="14" t="s">
        <v>70</v>
      </c>
      <c r="B64" s="15"/>
      <c r="C64" s="15"/>
      <c r="D64" s="16"/>
      <c r="E64" s="17" t="s">
        <v>13</v>
      </c>
      <c r="F64" s="18">
        <v>1</v>
      </c>
      <c r="G64" s="19">
        <f>+G65</f>
        <v>0</v>
      </c>
      <c r="H64" s="20"/>
      <c r="I64" s="21">
        <v>55</v>
      </c>
      <c r="J64" s="21">
        <v>210</v>
      </c>
    </row>
    <row r="65" ht="42" customHeight="1">
      <c r="A65" s="14" t="s">
        <v>71</v>
      </c>
      <c r="B65" s="15"/>
      <c r="C65" s="15"/>
      <c r="D65" s="16"/>
      <c r="E65" s="17" t="s">
        <v>13</v>
      </c>
      <c r="F65" s="18">
        <v>1</v>
      </c>
      <c r="G65" s="25"/>
      <c r="H65" s="20"/>
      <c r="I65" s="21">
        <v>56</v>
      </c>
      <c r="J65" s="21"/>
    </row>
    <row r="66" ht="42" customHeight="1">
      <c r="A66" s="14" t="s">
        <v>72</v>
      </c>
      <c r="B66" s="15"/>
      <c r="C66" s="15"/>
      <c r="D66" s="16"/>
      <c r="E66" s="17" t="s">
        <v>13</v>
      </c>
      <c r="F66" s="18">
        <v>1</v>
      </c>
      <c r="G66" s="25"/>
      <c r="H66" s="20"/>
      <c r="I66" s="21">
        <v>57</v>
      </c>
      <c r="J66" s="21">
        <v>220</v>
      </c>
    </row>
    <row r="67" ht="42" customHeight="1">
      <c r="A67" s="14" t="s">
        <v>73</v>
      </c>
      <c r="B67" s="15"/>
      <c r="C67" s="15"/>
      <c r="D67" s="16"/>
      <c r="E67" s="17" t="s">
        <v>13</v>
      </c>
      <c r="F67" s="18">
        <v>1</v>
      </c>
      <c r="G67" s="19">
        <f>+G10+G66</f>
        <v>0</v>
      </c>
      <c r="H67" s="20"/>
      <c r="I67" s="21">
        <v>58</v>
      </c>
      <c r="J67" s="21">
        <v>30</v>
      </c>
    </row>
    <row r="68" ht="42" customHeight="1">
      <c r="A68" s="26" t="s">
        <v>74</v>
      </c>
      <c r="B68" s="27"/>
      <c r="C68" s="27"/>
      <c r="D68" s="28"/>
      <c r="E68" s="29" t="s">
        <v>75</v>
      </c>
      <c r="F68" s="30" t="s">
        <v>75</v>
      </c>
      <c r="G68" s="31">
        <f>G67</f>
        <v>0</v>
      </c>
      <c r="I68" s="32">
        <v>59</v>
      </c>
      <c r="J68" s="32">
        <v>90</v>
      </c>
    </row>
    <row r="69" ht="42" customHeight="1"/>
    <row r="70" ht="42" customHeight="1"/>
  </sheetData>
  <sheetProtection sheet="1" objects="1" scenarios="1" spinCount="100000" saltValue="RUX+HibqVgRdHZdK8IaGc3gFl3g0kohqGFsSgckg3McVRBjdw44UhigNY/n7ZN8f/PlRE+kL3gFGLoISS3Fhfw==" hashValue="41WOqkqr1/5GESCvw2USYm9z5V3r/Aajhn0e7CIdCq9PZeaX8/DMLklprbEKmKgtxy6Jl1dTbuoZ8wieUEd7AA==" algorithmName="SHA-512" password="FD80"/>
  <mergeCells count="27">
    <mergeCell ref="A68:D68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5:D25"/>
    <mergeCell ref="C38:D38"/>
    <mergeCell ref="C41:D41"/>
    <mergeCell ref="B46:D46"/>
    <mergeCell ref="C47:D47"/>
    <mergeCell ref="A56:D56"/>
    <mergeCell ref="A57:D57"/>
    <mergeCell ref="A58:D58"/>
    <mergeCell ref="A59:D59"/>
    <mergeCell ref="B60:D60"/>
    <mergeCell ref="C61:D61"/>
    <mergeCell ref="A64:D64"/>
    <mergeCell ref="A65:D65"/>
    <mergeCell ref="A66:D66"/>
    <mergeCell ref="A67:D67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2026-01-26T07:18:47Z</dcterms:modified>
</cp:coreProperties>
</file>